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19" i="1"/>
  <c r="H31" i="1" l="1"/>
  <c r="H16" i="1"/>
  <c r="H28" i="1"/>
  <c r="H48" i="1" l="1"/>
  <c r="H27" i="1"/>
  <c r="H20" i="1" l="1"/>
  <c r="H32" i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<sst xmlns="http://schemas.openxmlformats.org/spreadsheetml/2006/main" count="48" uniqueCount="28">
  <si>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</si>
  <si>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</si>
  <si>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</si>
  <si>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</si>
  <si>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</si>
  <si>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</si>
  <si>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</si>
  <si>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</si>
  <si>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</si>
  <si>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</si>
  <si>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</si>
  <si>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</si>
  <si>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</si>
  <si>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</si>
  <si>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</si>
  <si>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</si>
  <si>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</si>
  <si>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</si>
  <si>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</si>
  <si>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</si>
  <si>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</si>
  <si>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</si>
  <si>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</si>
  <si>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</si>
  <si>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</si>
  <si>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12.12.2019.godine Dom zdravlja Požarevac nije izvršio plaćanje prema dobavljačima</t>
  </si>
  <si>
    <t>Primljena i neutrošena participacija od 12.12.2019.</t>
  </si>
  <si>
    <t>Dana:12.12.2019.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</si>
</sst>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39" customWidth="1"/>
    <col min="3" max="3" width="35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26" t="s">
        <v>27</v>
      </c>
      <c r="C8" s="26"/>
      <c r="D8" s="26"/>
      <c r="E8" s="26"/>
      <c r="F8" s="26"/>
      <c r="G8" s="26"/>
      <c r="H8" s="2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43811</v>
      </c>
      <c r="H12" s="23">
        <v>7456078.5099999998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43811</v>
      </c>
      <c r="H13" s="3">
        <f>H14+H25-H32-H42</f>
        <v>7351747.9099999992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43811</v>
      </c>
      <c r="H14" s="4">
        <f>H15+H16+H17+H18+H19+H20+H21+H22+H23+H24</f>
        <v>6740505.6299999999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</f>
        <v>1568325.2800000003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f>2373750-142917.73</f>
        <v>2230832.27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</f>
        <v>1535294.6799999992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392570.28</v>
      </c>
      <c r="I23" s="11"/>
      <c r="J23" s="11"/>
      <c r="K23" s="8"/>
      <c r="L23" s="8"/>
    </row>
    <row r="24" spans="2:13" x14ac:dyDescent="0.25">
      <c r="B24" s="27" t="s">
        <v>26</v>
      </c>
      <c r="C24" s="28"/>
      <c r="D24" s="28"/>
      <c r="E24" s="28"/>
      <c r="F24" s="29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</f>
        <v>863620</v>
      </c>
      <c r="I24" s="11"/>
      <c r="J24" s="11"/>
      <c r="K24" s="8"/>
      <c r="L24" s="8"/>
    </row>
    <row r="25" spans="2:13" x14ac:dyDescent="0.25">
      <c r="B25" s="36" t="s">
        <v>24</v>
      </c>
      <c r="C25" s="37"/>
      <c r="D25" s="37"/>
      <c r="E25" s="37"/>
      <c r="F25" s="38"/>
      <c r="G25" s="16">
        <v>43811</v>
      </c>
      <c r="H25" s="4">
        <f>H26+H27+H28+H29+H30+H31</f>
        <v>1003812.5599999999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113000+113000-113349.78+113000-117830.83+113000-124074.89+113000-117341.72+113000-96653.49+0.5+113000-76088.11+113000-99241.44+113000-70377.56+223250-0.02-75420.83-90956.97+115750-132414.92-2700-0.15+40000-136817.21</f>
        <v>142732.57999999999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1758775.38-1036974.4+179666.67-200000-157432+359333.33-117850+9240-1200</f>
        <v>793558.98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26</v>
      </c>
      <c r="C31" s="28"/>
      <c r="D31" s="28"/>
      <c r="E31" s="28"/>
      <c r="F31" s="29"/>
      <c r="G31" s="2"/>
      <c r="H31" s="10">
        <f>35339+16453+4553+11176</f>
        <v>67521</v>
      </c>
      <c r="I31" s="11"/>
      <c r="J31" s="11"/>
    </row>
    <row r="32" spans="2:13" x14ac:dyDescent="0.25">
      <c r="B32" s="33" t="s">
        <v>16</v>
      </c>
      <c r="C32" s="34"/>
      <c r="D32" s="34"/>
      <c r="E32" s="34"/>
      <c r="F32" s="35"/>
      <c r="G32" s="17">
        <v>43811</v>
      </c>
      <c r="H32" s="5">
        <f>SUM(H33:H41)</f>
        <v>392570.28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0</v>
      </c>
      <c r="I34" s="11"/>
      <c r="J34" s="11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392570.28</v>
      </c>
      <c r="I41" s="11"/>
      <c r="J41" s="11"/>
    </row>
    <row r="42" spans="2:12" x14ac:dyDescent="0.25">
      <c r="B42" s="33" t="s">
        <v>21</v>
      </c>
      <c r="C42" s="34"/>
      <c r="D42" s="34"/>
      <c r="E42" s="34"/>
      <c r="F42" s="35"/>
      <c r="G42" s="17">
        <v>43811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43811</v>
      </c>
      <c r="H48" s="6">
        <f>35842.79+5089960+549600+691200+5000+8000+5231.78+20830.22-6369822</f>
        <v>35842.790000000037</v>
      </c>
      <c r="I48" s="11"/>
      <c r="J48"/>
      <c r="L48" s="8"/>
    </row>
    <row r="49" spans="2:11" x14ac:dyDescent="0.25">
      <c r="B49" s="27" t="s">
        <v>17</v>
      </c>
      <c r="C49" s="28"/>
      <c r="D49" s="28"/>
      <c r="E49" s="28"/>
      <c r="F49" s="29"/>
      <c r="G49" s="2"/>
      <c r="H49" s="3">
        <v>0</v>
      </c>
      <c r="I49" s="11"/>
      <c r="J49" s="11"/>
    </row>
    <row r="50" spans="2:11" x14ac:dyDescent="0.25">
      <c r="B50" s="30" t="s">
        <v>4</v>
      </c>
      <c r="C50" s="31"/>
      <c r="D50" s="31"/>
      <c r="E50" s="31"/>
      <c r="F50" s="32"/>
      <c r="G50" s="2"/>
      <c r="H50" s="7">
        <f>H14+H25-H32-H42+H48-H49</f>
        <v>7387590.6999999993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22:F22"/>
    <mergeCell ref="K11:O11"/>
    <mergeCell ref="B13:F13"/>
    <mergeCell ref="B12:F12"/>
    <mergeCell ref="B14:F14"/>
    <mergeCell ref="B11:F11"/>
    <mergeCell ref="B17:F17"/>
    <mergeCell ref="B16:F16"/>
    <mergeCell ref="B15:F15"/>
    <mergeCell ref="B21:F2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2019-12-13T09:29:16Z</dcterms:modified>
</cp:coreProperties>
</file>